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70" windowWidth="10230" windowHeight="4455" activeTab="0"/>
  </bookViews>
  <sheets>
    <sheet name="Instructions" sheetId="1" r:id="rId1"/>
    <sheet name="Inputs and Results" sheetId="2" r:id="rId2"/>
    <sheet name="Computations" sheetId="3" r:id="rId3"/>
  </sheets>
  <definedNames/>
  <calcPr fullCalcOnLoad="1"/>
</workbook>
</file>

<file path=xl/sharedStrings.xml><?xml version="1.0" encoding="utf-8"?>
<sst xmlns="http://schemas.openxmlformats.org/spreadsheetml/2006/main" count="109" uniqueCount="107">
  <si>
    <t>Line 1:</t>
  </si>
  <si>
    <t>Line 2:</t>
  </si>
  <si>
    <t>Line 3:</t>
  </si>
  <si>
    <t>Line 4:</t>
  </si>
  <si>
    <t>Line 5:</t>
  </si>
  <si>
    <t>Line 6:</t>
  </si>
  <si>
    <t>Line 7:</t>
  </si>
  <si>
    <t>Line 8:</t>
  </si>
  <si>
    <t>Line 9:</t>
  </si>
  <si>
    <t>Line 10:</t>
  </si>
  <si>
    <t>Line 11:</t>
  </si>
  <si>
    <t>Line 12:</t>
  </si>
  <si>
    <t>Line 13:</t>
  </si>
  <si>
    <t>Line 14:</t>
  </si>
  <si>
    <t>Line 15:</t>
  </si>
  <si>
    <t>Line 16:</t>
  </si>
  <si>
    <t>Line 17:</t>
  </si>
  <si>
    <t>Line 18:</t>
  </si>
  <si>
    <t>Salaries and Benefits</t>
  </si>
  <si>
    <t>Anticipated new graduate annual salary</t>
  </si>
  <si>
    <t>Mentor's annual salary</t>
  </si>
  <si>
    <t>Director's annual salary</t>
  </si>
  <si>
    <t>Benefits as a percentage of salary (i.e. 25%, 33%)</t>
  </si>
  <si>
    <t>Hours Worked</t>
  </si>
  <si>
    <t>Anticipated new graduate annual work days (total days less holidays, etc.)</t>
  </si>
  <si>
    <t>Anticipated new graduate visits per day</t>
  </si>
  <si>
    <t>Average time billed per visit (in minutes)</t>
  </si>
  <si>
    <t>Other Data</t>
  </si>
  <si>
    <t>Number of new gradudates</t>
  </si>
  <si>
    <t>Payment per visit</t>
  </si>
  <si>
    <t>Other related expenses</t>
  </si>
  <si>
    <t>Results</t>
  </si>
  <si>
    <t>Total revenue from having residency</t>
  </si>
  <si>
    <t>Total expenses from having residency</t>
  </si>
  <si>
    <t>Net residency revenue</t>
  </si>
  <si>
    <t>Per minute cost - resident</t>
  </si>
  <si>
    <t>Total revenue from additional FTEs (i.e. new graduate)</t>
  </si>
  <si>
    <t>Total expenses from additional FTEs (i.e. new graduate)</t>
  </si>
  <si>
    <t>Net additional FTEs revenue</t>
  </si>
  <si>
    <t>Per minute cost - new graduate</t>
  </si>
  <si>
    <t>Resident</t>
  </si>
  <si>
    <t>New Grad</t>
  </si>
  <si>
    <t>Total annual income</t>
  </si>
  <si>
    <t>Average visits per day</t>
  </si>
  <si>
    <t>Average number of workdays per year</t>
  </si>
  <si>
    <t>Average visits per year</t>
  </si>
  <si>
    <t>Payment per visit</t>
  </si>
  <si>
    <t>Annual income per person</t>
  </si>
  <si>
    <t>Number of residents/new grads</t>
  </si>
  <si>
    <t>Total annual income</t>
  </si>
  <si>
    <t>Total direct personnel expenses</t>
  </si>
  <si>
    <t>Annual salary</t>
  </si>
  <si>
    <t>Benefits</t>
  </si>
  <si>
    <t>CEUs</t>
  </si>
  <si>
    <t>Direct personnel expenses per person</t>
  </si>
  <si>
    <t>Supervision expenses</t>
  </si>
  <si>
    <t>Mentor annual salary</t>
  </si>
  <si>
    <t>Hourly mentor rate</t>
  </si>
  <si>
    <t>Annual hours spent with mentor</t>
  </si>
  <si>
    <t>Annual cost of mentor time</t>
  </si>
  <si>
    <t>Benefits</t>
  </si>
  <si>
    <t>Annual cost of mentor time and benefits</t>
  </si>
  <si>
    <t>Director annual salary</t>
  </si>
  <si>
    <t>Hourly director rate</t>
  </si>
  <si>
    <t>Annual hours spent with director</t>
  </si>
  <si>
    <t>Annual cost of director time</t>
  </si>
  <si>
    <t>Benefits</t>
  </si>
  <si>
    <t>Annual cost of director time and benefits</t>
  </si>
  <si>
    <t>Number of residents/new grads</t>
  </si>
  <si>
    <t>Other costs</t>
  </si>
  <si>
    <t/>
  </si>
  <si>
    <t>Total costs</t>
  </si>
  <si>
    <t>Net revenue</t>
  </si>
  <si>
    <t>Minutes per year</t>
  </si>
  <si>
    <t xml:space="preserve"> </t>
  </si>
  <si>
    <t>Enter the average time billed per visit (in number of minutes).</t>
  </si>
  <si>
    <t>Enter the average number of Mentor's hours spent with one resident per week.</t>
  </si>
  <si>
    <t>Enter the current number of residents/fellows in your program for a specific class year.</t>
  </si>
  <si>
    <t>Enter payment per visit in dollars (average payment per visit, this includes copays and reimbursement, it should not be charges).</t>
  </si>
  <si>
    <t>Enter the annual percentage cost for benefits for all employees (e.g. 30% of annual salary).</t>
  </si>
  <si>
    <t>Input the number of hours the residency/fellowship director is involved in residency/fellowship work related activities (ie: management, residency supervision).  These should be hours that are not supported by any other aspect of the Directors job description (e.g.- non-resident related patient care).</t>
  </si>
  <si>
    <t xml:space="preserve">Enter the current number of new graduates hires you are comparing.  For example, are you comparing the cost-benefit of hiring one resident/fellow to one new graduate, or multiple residents to 1 or more new graduate hires. </t>
  </si>
  <si>
    <t>Mentor hours spent with new graduate per week</t>
  </si>
  <si>
    <t>Continuing education expenses per year for a new graduate</t>
  </si>
  <si>
    <t>Enter continuing educations expenses for residents.</t>
  </si>
  <si>
    <t>Line 19:</t>
  </si>
  <si>
    <t>Enter continuing educations expenses for new graduate employees.</t>
  </si>
  <si>
    <t>Anticipated resident/fellow annual salary</t>
  </si>
  <si>
    <t>Anticipated resident/fellow annual work day (total days less holidays, etc.)</t>
  </si>
  <si>
    <t>Anticipated resident/fellow visits per day</t>
  </si>
  <si>
    <t>Residency/Fellowship Cost Benefit Analysis Tool</t>
  </si>
  <si>
    <t>Mentor's hours spent with one resident/fellow per week</t>
  </si>
  <si>
    <t>Director's hours spent with one resident/fellow per week</t>
  </si>
  <si>
    <t>Number of residents/fellows</t>
  </si>
  <si>
    <t>Continuing education expenses per year per resident/fellow</t>
  </si>
  <si>
    <t xml:space="preserve">Input the costs associated with the residency/fellowship that are not related to continuing education.  </t>
  </si>
  <si>
    <t>Enter the annual salary budgeted for a new graduate hire without the cost of benefits.</t>
  </si>
  <si>
    <t>Enter the annual salary for a resident/fellow without the cost of benefits.</t>
  </si>
  <si>
    <t>Enter the annual salary for a mentor without the cost of benefits.</t>
  </si>
  <si>
    <t>Enter the annual salary for the program Director without the cost of benefits.</t>
  </si>
  <si>
    <t>Enter the number of anticipated patient visits per day for a new graduate hire.</t>
  </si>
  <si>
    <t>Enter the number of anticipated patient visits per day for a resident/fellow .</t>
  </si>
  <si>
    <t>Enter the average number of training hours spent with a new graduate hire per week.  This may not be done for a full year, but the average must be distributed over the year to compare accurately.</t>
  </si>
  <si>
    <t>Enter the number of anticipated annual work days by a new graduate hire (total days less holidays, leave time, etc.)</t>
  </si>
  <si>
    <t>Enter the number of anticipated annual work days for a resident/fellow (total days less holidays, leave time, etc.)</t>
  </si>
  <si>
    <t xml:space="preserve">Below you will find a line by line set of instructions regarding the data needed to determine the economic feasibility of your residency or fellowship program.  All data will be entered in the Inputs and Results page only labeled with the green tab.   Please note all cells asking for a dollar amounts or percentages do not require a "$ or %" sign to be entered.  Instead enter all values as whole numbers.  The computations page labeled with the blue tab is locked to avoid any accidental changes to the calculations.                   </t>
  </si>
  <si>
    <r>
      <t xml:space="preserve">We would like to acknowledge the article: Hartley G. Postgraduate residency training for physical therapists: its role in contemporary practice. </t>
    </r>
    <r>
      <rPr>
        <i/>
        <sz val="9"/>
        <color indexed="8"/>
        <rFont val="Calibri"/>
        <family val="2"/>
      </rPr>
      <t>HPA Resource</t>
    </r>
    <r>
      <rPr>
        <sz val="9"/>
        <color indexed="8"/>
        <rFont val="Calibri"/>
        <family val="2"/>
      </rPr>
      <t>. 2006;6:1-4.</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</si>
</sst>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0"/>
    </font>
    <font>
      <sz val="11"/>
      <color indexed="8"/>
      <name val="Calibri"/>
      <family val="2"/>
    </font>
    <font>
      <b/>
      <sz val="18"/>
      <color indexed="9"/>
      <name val="Calibri"/>
      <family val="2"/>
    </font>
    <font>
      <b/>
      <u val="single"/>
      <sz val="11"/>
      <color indexed="8"/>
      <name val="Calibri"/>
      <family val="2"/>
    </font>
    <font>
      <i/>
      <sz val="11"/>
      <color indexed="8"/>
      <name val="Calibri"/>
      <family val="2"/>
    </font>
    <font>
      <u val="single"/>
      <sz val="11"/>
      <color indexed="8"/>
      <name val="Calibri"/>
      <family val="2"/>
    </font>
    <font>
      <b/>
      <sz val="10"/>
      <color indexed="8"/>
      <name val="Calibri"/>
      <family val="2"/>
    </font>
    <font>
      <sz val="10"/>
      <color indexed="8"/>
      <name val="Calibri"/>
      <family val="2"/>
    </font>
    <font>
      <sz val="10"/>
      <name val="Calibri"/>
      <family val="2"/>
    </font>
    <font>
      <sz val="9"/>
      <color indexed="8"/>
      <name val="Calibri"/>
      <family val="2"/>
    </font>
    <font>
      <sz val="9"/>
      <name val="Arial"/>
      <family val="2"/>
    </font>
    <font>
      <i/>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b/>
      <u val="single"/>
      <sz val="11"/>
      <color rgb="FF000000"/>
      <name val="Calibri"/>
      <family val="2"/>
    </font>
    <font>
      <i/>
      <sz val="11"/>
      <color rgb="FF000000"/>
      <name val="Calibri"/>
      <family val="2"/>
    </font>
    <font>
      <u val="single"/>
      <sz val="11"/>
      <color rgb="FF000000"/>
      <name val="Calibri"/>
      <family val="2"/>
    </font>
    <font>
      <sz val="10"/>
      <color theme="1"/>
      <name val="Calibri"/>
      <family val="2"/>
    </font>
    <font>
      <b/>
      <sz val="10"/>
      <color theme="1"/>
      <name val="Calibri"/>
      <family val="2"/>
    </font>
    <font>
      <sz val="9"/>
      <color theme="1"/>
      <name val="Calibri"/>
      <family val="2"/>
    </font>
    <font>
      <b/>
      <sz val="18"/>
      <color rgb="FFFFFFF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3" tint="0.5999900102615356"/>
        <bgColor indexed="64"/>
      </patternFill>
    </fill>
    <fill>
      <patternFill patternType="solid">
        <fgColor rgb="FFF2DBDB"/>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4F81BD"/>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style="medium">
        <color rgb="FF000000"/>
      </right>
      <top/>
      <bottom style="thin">
        <color rgb="FF000000"/>
      </bottom>
    </border>
    <border>
      <left style="medium">
        <color rgb="FF000000"/>
      </left>
      <right/>
      <top/>
      <bottom style="medium">
        <color rgb="FF000000"/>
      </bottom>
    </border>
    <border>
      <left/>
      <right style="medium">
        <color rgb="FF000000"/>
      </right>
      <top/>
      <bottom style="medium">
        <color rgb="FF000000"/>
      </bottom>
    </border>
    <border>
      <left/>
      <right/>
      <top/>
      <bottom style="thin">
        <color rgb="FF000000"/>
      </bottom>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style="medium">
        <color rgb="FF000000"/>
      </left>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Alignment="1">
      <alignment/>
    </xf>
    <xf numFmtId="0" fontId="45" fillId="0" borderId="0" xfId="0" applyFont="1" applyFill="1" applyBorder="1" applyAlignment="1">
      <alignment horizontal="center"/>
    </xf>
    <xf numFmtId="0" fontId="45" fillId="0" borderId="0" xfId="0" applyFont="1" applyFill="1" applyBorder="1" applyAlignment="1">
      <alignment/>
    </xf>
    <xf numFmtId="0" fontId="46" fillId="0" borderId="0" xfId="0" applyFont="1" applyFill="1" applyBorder="1" applyAlignment="1">
      <alignment/>
    </xf>
    <xf numFmtId="0" fontId="45" fillId="0" borderId="0" xfId="0" applyFont="1" applyFill="1" applyBorder="1" applyAlignment="1">
      <alignment/>
    </xf>
    <xf numFmtId="0" fontId="45" fillId="0" borderId="10" xfId="0" applyFont="1" applyFill="1" applyBorder="1" applyAlignment="1">
      <alignment horizontal="center"/>
    </xf>
    <xf numFmtId="0" fontId="45" fillId="0" borderId="10" xfId="0" applyFont="1" applyFill="1" applyBorder="1" applyAlignment="1">
      <alignment/>
    </xf>
    <xf numFmtId="0" fontId="45" fillId="33" borderId="11" xfId="0" applyFont="1" applyFill="1" applyBorder="1" applyAlignment="1">
      <alignment horizontal="center"/>
    </xf>
    <xf numFmtId="0" fontId="45" fillId="33" borderId="12" xfId="0" applyFont="1" applyFill="1" applyBorder="1" applyAlignment="1">
      <alignment/>
    </xf>
    <xf numFmtId="0" fontId="45" fillId="33" borderId="13" xfId="0" applyFont="1" applyFill="1" applyBorder="1" applyAlignment="1">
      <alignment/>
    </xf>
    <xf numFmtId="0" fontId="45" fillId="33" borderId="14" xfId="0" applyFont="1" applyFill="1" applyBorder="1" applyAlignment="1">
      <alignment horizontal="center"/>
    </xf>
    <xf numFmtId="0" fontId="45" fillId="33" borderId="0" xfId="0" applyFont="1" applyFill="1" applyBorder="1" applyAlignment="1">
      <alignment/>
    </xf>
    <xf numFmtId="44" fontId="45" fillId="33" borderId="15" xfId="0" applyNumberFormat="1" applyFont="1" applyFill="1" applyBorder="1" applyAlignment="1">
      <alignment/>
    </xf>
    <xf numFmtId="44" fontId="45" fillId="33" borderId="16" xfId="0" applyNumberFormat="1" applyFont="1" applyFill="1" applyBorder="1" applyAlignment="1">
      <alignment/>
    </xf>
    <xf numFmtId="0" fontId="47" fillId="33" borderId="0" xfId="0" applyFont="1" applyFill="1" applyBorder="1" applyAlignment="1">
      <alignment/>
    </xf>
    <xf numFmtId="44" fontId="47" fillId="33" borderId="15" xfId="0" applyNumberFormat="1" applyFont="1" applyFill="1" applyBorder="1" applyAlignment="1">
      <alignment/>
    </xf>
    <xf numFmtId="0" fontId="45" fillId="33" borderId="17" xfId="0" applyFont="1" applyFill="1" applyBorder="1" applyAlignment="1">
      <alignment horizontal="center"/>
    </xf>
    <xf numFmtId="0" fontId="45" fillId="33" borderId="10" xfId="0" applyFont="1" applyFill="1" applyBorder="1" applyAlignment="1">
      <alignment/>
    </xf>
    <xf numFmtId="0" fontId="45" fillId="33" borderId="18" xfId="0" applyFont="1" applyFill="1" applyBorder="1" applyAlignment="1">
      <alignment/>
    </xf>
    <xf numFmtId="43" fontId="48" fillId="0" borderId="0" xfId="0" applyNumberFormat="1" applyFont="1" applyFill="1" applyBorder="1" applyAlignment="1">
      <alignment horizontal="center"/>
    </xf>
    <xf numFmtId="43" fontId="45" fillId="0" borderId="0" xfId="0" applyNumberFormat="1" applyFont="1" applyFill="1" applyBorder="1" applyAlignment="1">
      <alignment/>
    </xf>
    <xf numFmtId="43" fontId="45" fillId="0" borderId="19" xfId="0" applyNumberFormat="1" applyFont="1" applyFill="1" applyBorder="1" applyAlignment="1">
      <alignment/>
    </xf>
    <xf numFmtId="44" fontId="45" fillId="0" borderId="19" xfId="0" applyNumberFormat="1" applyFont="1" applyFill="1" applyBorder="1" applyAlignment="1">
      <alignment/>
    </xf>
    <xf numFmtId="0" fontId="0" fillId="0" borderId="0" xfId="0" applyAlignment="1">
      <alignment wrapText="1"/>
    </xf>
    <xf numFmtId="0" fontId="0" fillId="0" borderId="0" xfId="0" applyFont="1" applyAlignment="1">
      <alignment wrapText="1"/>
    </xf>
    <xf numFmtId="0" fontId="49" fillId="34" borderId="0" xfId="0" applyFont="1" applyFill="1" applyAlignment="1">
      <alignment vertical="center" wrapText="1"/>
    </xf>
    <xf numFmtId="0" fontId="0" fillId="0" borderId="0" xfId="0" applyAlignment="1">
      <alignment/>
    </xf>
    <xf numFmtId="0" fontId="45" fillId="0" borderId="0" xfId="0" applyFont="1" applyFill="1" applyBorder="1" applyAlignment="1">
      <alignment horizontal="center"/>
    </xf>
    <xf numFmtId="0" fontId="45" fillId="0" borderId="0" xfId="0" applyFont="1" applyFill="1" applyBorder="1" applyAlignment="1">
      <alignment/>
    </xf>
    <xf numFmtId="0" fontId="45" fillId="0" borderId="0" xfId="0" applyFont="1" applyFill="1" applyBorder="1" applyAlignment="1">
      <alignment/>
    </xf>
    <xf numFmtId="44" fontId="45" fillId="35" borderId="20" xfId="0" applyNumberFormat="1" applyFont="1" applyFill="1" applyBorder="1" applyAlignment="1">
      <alignment/>
    </xf>
    <xf numFmtId="0" fontId="45" fillId="3" borderId="2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44" fontId="0" fillId="3" borderId="21" xfId="44" applyFont="1" applyFill="1" applyBorder="1" applyAlignment="1">
      <alignment/>
    </xf>
    <xf numFmtId="9" fontId="0" fillId="3" borderId="21" xfId="57" applyFont="1" applyFill="1" applyBorder="1" applyAlignment="1">
      <alignment/>
    </xf>
    <xf numFmtId="0" fontId="0" fillId="3" borderId="21" xfId="0" applyFill="1" applyBorder="1" applyAlignment="1">
      <alignment/>
    </xf>
    <xf numFmtId="164" fontId="0" fillId="3" borderId="21" xfId="0" applyNumberFormat="1" applyFill="1" applyBorder="1" applyAlignment="1">
      <alignment/>
    </xf>
    <xf numFmtId="1" fontId="0" fillId="3" borderId="21" xfId="0" applyNumberFormat="1" applyFill="1" applyBorder="1" applyAlignment="1">
      <alignment/>
    </xf>
    <xf numFmtId="0" fontId="49" fillId="36" borderId="0" xfId="0" applyFont="1" applyFill="1" applyAlignment="1">
      <alignment/>
    </xf>
    <xf numFmtId="0" fontId="49" fillId="36" borderId="0" xfId="0" applyFont="1" applyFill="1" applyBorder="1" applyAlignment="1">
      <alignment wrapText="1"/>
    </xf>
    <xf numFmtId="0" fontId="10" fillId="0" borderId="0" xfId="0" applyFont="1" applyAlignment="1">
      <alignment/>
    </xf>
    <xf numFmtId="0" fontId="49" fillId="34" borderId="0" xfId="0" applyFont="1" applyFill="1" applyAlignment="1">
      <alignment horizontal="left" vertical="center" wrapText="1"/>
    </xf>
    <xf numFmtId="0" fontId="8" fillId="34" borderId="0" xfId="0" applyFont="1" applyFill="1" applyAlignment="1">
      <alignment horizontal="center" vertical="center" wrapText="1"/>
    </xf>
    <xf numFmtId="0" fontId="0" fillId="34" borderId="0" xfId="0" applyFont="1" applyFill="1" applyAlignment="1">
      <alignment horizontal="left" vertical="center" wrapText="1"/>
    </xf>
    <xf numFmtId="0" fontId="0" fillId="34" borderId="0" xfId="0" applyFill="1" applyAlignment="1">
      <alignment horizontal="lef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49" fillId="34" borderId="0" xfId="0" applyFont="1" applyFill="1" applyBorder="1" applyAlignment="1">
      <alignment vertical="center" wrapText="1"/>
    </xf>
    <xf numFmtId="0" fontId="49" fillId="36" borderId="0" xfId="0" applyFont="1" applyFill="1" applyBorder="1" applyAlignment="1">
      <alignment vertical="center" wrapText="1"/>
    </xf>
    <xf numFmtId="0" fontId="49" fillId="36" borderId="0" xfId="0" applyFont="1" applyFill="1" applyAlignment="1">
      <alignment vertical="center" wrapText="1"/>
    </xf>
    <xf numFmtId="0" fontId="49" fillId="36" borderId="0" xfId="0" applyFont="1" applyFill="1" applyBorder="1" applyAlignment="1">
      <alignment vertical="center" wrapText="1"/>
    </xf>
    <xf numFmtId="0" fontId="49" fillId="36" borderId="0" xfId="0" applyFont="1" applyFill="1" applyAlignment="1">
      <alignment vertical="center"/>
    </xf>
    <xf numFmtId="0" fontId="50" fillId="34" borderId="0" xfId="0" applyFont="1" applyFill="1" applyBorder="1" applyAlignment="1">
      <alignment horizontal="left" vertical="center" wrapText="1"/>
    </xf>
    <xf numFmtId="0" fontId="49" fillId="34" borderId="0" xfId="0" applyFont="1" applyFill="1" applyBorder="1" applyAlignment="1">
      <alignment wrapText="1"/>
    </xf>
    <xf numFmtId="0" fontId="49" fillId="37" borderId="0" xfId="0" applyFont="1" applyFill="1" applyBorder="1" applyAlignment="1">
      <alignment vertical="center" wrapText="1"/>
    </xf>
    <xf numFmtId="0" fontId="51" fillId="36" borderId="0" xfId="0" applyFont="1" applyFill="1" applyAlignment="1">
      <alignment horizontal="left" vertical="top"/>
    </xf>
    <xf numFmtId="0" fontId="52" fillId="38" borderId="0" xfId="0" applyFont="1" applyFill="1" applyBorder="1" applyAlignment="1">
      <alignment horizontal="center"/>
    </xf>
    <xf numFmtId="0" fontId="0" fillId="0" borderId="0" xfId="0" applyAlignment="1">
      <alignment/>
    </xf>
    <xf numFmtId="0" fontId="52" fillId="38" borderId="2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6858000</xdr:colOff>
      <xdr:row>56</xdr:row>
      <xdr:rowOff>95250</xdr:rowOff>
    </xdr:to>
    <xdr:sp>
      <xdr:nvSpPr>
        <xdr:cNvPr id="1" name="Rectangle 2" hidden="1"/>
        <xdr:cNvSpPr>
          <a:spLocks/>
        </xdr:cNvSpPr>
      </xdr:nvSpPr>
      <xdr:spPr>
        <a:xfrm>
          <a:off x="0" y="0"/>
          <a:ext cx="7372350" cy="1206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42"/>
  <sheetViews>
    <sheetView tabSelected="1" zoomScale="115" zoomScaleNormal="115" zoomScalePageLayoutView="0" workbookViewId="0" topLeftCell="A25">
      <selection activeCell="A40" sqref="A40:A41"/>
    </sheetView>
  </sheetViews>
  <sheetFormatPr defaultColWidth="17.28125" defaultRowHeight="15.75" customHeight="1"/>
  <cols>
    <col min="1" max="1" width="7.7109375" style="0" customWidth="1"/>
    <col min="2" max="2" width="125.57421875" style="0" customWidth="1"/>
  </cols>
  <sheetData>
    <row r="1" spans="1:2" ht="78" customHeight="1">
      <c r="A1" s="54" t="s">
        <v>105</v>
      </c>
      <c r="B1" s="55"/>
    </row>
    <row r="2" spans="1:2" s="42" customFormat="1" ht="15.75" customHeight="1">
      <c r="A2" s="57" t="s">
        <v>106</v>
      </c>
      <c r="B2" s="57"/>
    </row>
    <row r="3" spans="1:2" ht="15.75" customHeight="1">
      <c r="A3" s="40"/>
      <c r="B3" s="41"/>
    </row>
    <row r="4" spans="1:2" s="23" customFormat="1" ht="15" customHeight="1">
      <c r="A4" s="47" t="s">
        <v>0</v>
      </c>
      <c r="B4" s="49" t="s">
        <v>96</v>
      </c>
    </row>
    <row r="5" spans="1:2" s="23" customFormat="1" ht="15" customHeight="1">
      <c r="A5" s="48"/>
      <c r="B5" s="48"/>
    </row>
    <row r="6" spans="1:2" s="23" customFormat="1" ht="15.75" customHeight="1">
      <c r="A6" s="50" t="s">
        <v>1</v>
      </c>
      <c r="B6" s="52" t="s">
        <v>97</v>
      </c>
    </row>
    <row r="7" spans="1:2" s="23" customFormat="1" ht="15.75" customHeight="1">
      <c r="A7" s="51"/>
      <c r="B7" s="51"/>
    </row>
    <row r="8" spans="1:2" s="23" customFormat="1" ht="15.75" customHeight="1">
      <c r="A8" s="47" t="s">
        <v>2</v>
      </c>
      <c r="B8" s="49" t="s">
        <v>98</v>
      </c>
    </row>
    <row r="9" spans="1:2" s="23" customFormat="1" ht="15.75" customHeight="1">
      <c r="A9" s="48"/>
      <c r="B9" s="48"/>
    </row>
    <row r="10" spans="1:2" s="23" customFormat="1" ht="15.75" customHeight="1">
      <c r="A10" s="50" t="s">
        <v>3</v>
      </c>
      <c r="B10" s="52" t="s">
        <v>99</v>
      </c>
    </row>
    <row r="11" spans="1:2" s="23" customFormat="1" ht="15.75" customHeight="1">
      <c r="A11" s="51"/>
      <c r="B11" s="51"/>
    </row>
    <row r="12" spans="1:2" s="23" customFormat="1" ht="15.75" customHeight="1">
      <c r="A12" s="47" t="s">
        <v>4</v>
      </c>
      <c r="B12" s="49" t="s">
        <v>79</v>
      </c>
    </row>
    <row r="13" spans="1:2" s="23" customFormat="1" ht="15.75" customHeight="1">
      <c r="A13" s="48"/>
      <c r="B13" s="48"/>
    </row>
    <row r="14" spans="1:2" s="23" customFormat="1" ht="15.75" customHeight="1">
      <c r="A14" s="50" t="s">
        <v>5</v>
      </c>
      <c r="B14" s="52" t="s">
        <v>103</v>
      </c>
    </row>
    <row r="15" spans="1:2" s="23" customFormat="1" ht="15.75" customHeight="1">
      <c r="A15" s="51"/>
      <c r="B15" s="51"/>
    </row>
    <row r="16" spans="1:2" s="23" customFormat="1" ht="15.75" customHeight="1">
      <c r="A16" s="47" t="s">
        <v>6</v>
      </c>
      <c r="B16" s="49" t="s">
        <v>104</v>
      </c>
    </row>
    <row r="17" spans="1:2" s="23" customFormat="1" ht="15.75" customHeight="1">
      <c r="A17" s="48"/>
      <c r="B17" s="48"/>
    </row>
    <row r="18" spans="1:2" s="23" customFormat="1" ht="15.75" customHeight="1">
      <c r="A18" s="50" t="s">
        <v>7</v>
      </c>
      <c r="B18" s="52" t="s">
        <v>100</v>
      </c>
    </row>
    <row r="19" spans="1:2" s="23" customFormat="1" ht="15.75" customHeight="1">
      <c r="A19" s="51"/>
      <c r="B19" s="51"/>
    </row>
    <row r="20" spans="1:2" s="23" customFormat="1" ht="15.75" customHeight="1">
      <c r="A20" s="47" t="s">
        <v>8</v>
      </c>
      <c r="B20" s="49" t="s">
        <v>101</v>
      </c>
    </row>
    <row r="21" spans="1:2" s="23" customFormat="1" ht="15.75" customHeight="1">
      <c r="A21" s="48"/>
      <c r="B21" s="48"/>
    </row>
    <row r="22" spans="1:2" s="23" customFormat="1" ht="15.75" customHeight="1">
      <c r="A22" s="50" t="s">
        <v>9</v>
      </c>
      <c r="B22" s="52" t="s">
        <v>75</v>
      </c>
    </row>
    <row r="23" spans="1:2" s="23" customFormat="1" ht="15.75" customHeight="1">
      <c r="A23" s="51"/>
      <c r="B23" s="51"/>
    </row>
    <row r="24" spans="1:3" s="23" customFormat="1" ht="15.75" customHeight="1">
      <c r="A24" s="47" t="s">
        <v>10</v>
      </c>
      <c r="B24" s="49" t="s">
        <v>76</v>
      </c>
      <c r="C24" s="24" t="s">
        <v>74</v>
      </c>
    </row>
    <row r="25" spans="1:2" s="23" customFormat="1" ht="15.75" customHeight="1">
      <c r="A25" s="48"/>
      <c r="B25" s="48"/>
    </row>
    <row r="26" spans="1:2" s="23" customFormat="1" ht="15.75" customHeight="1">
      <c r="A26" s="56" t="s">
        <v>11</v>
      </c>
      <c r="B26" s="52" t="s">
        <v>80</v>
      </c>
    </row>
    <row r="27" spans="1:2" s="23" customFormat="1" ht="15.75" customHeight="1">
      <c r="A27" s="51"/>
      <c r="B27" s="51"/>
    </row>
    <row r="28" spans="1:2" s="23" customFormat="1" ht="15.75" customHeight="1">
      <c r="A28" s="25" t="s">
        <v>12</v>
      </c>
      <c r="B28" s="43" t="s">
        <v>102</v>
      </c>
    </row>
    <row r="29" spans="1:2" s="23" customFormat="1" ht="15.75" customHeight="1">
      <c r="A29" s="25"/>
      <c r="B29" s="43"/>
    </row>
    <row r="30" spans="1:2" s="23" customFormat="1" ht="15.75" customHeight="1">
      <c r="A30" s="50" t="s">
        <v>13</v>
      </c>
      <c r="B30" s="52" t="s">
        <v>77</v>
      </c>
    </row>
    <row r="31" spans="1:2" s="23" customFormat="1" ht="15.75" customHeight="1">
      <c r="A31" s="51"/>
      <c r="B31" s="51"/>
    </row>
    <row r="32" spans="1:2" s="23" customFormat="1" ht="15.75" customHeight="1">
      <c r="A32" s="47" t="s">
        <v>14</v>
      </c>
      <c r="B32" s="49" t="s">
        <v>81</v>
      </c>
    </row>
    <row r="33" spans="1:2" s="23" customFormat="1" ht="15.75" customHeight="1">
      <c r="A33" s="48"/>
      <c r="B33" s="48"/>
    </row>
    <row r="34" spans="1:2" s="23" customFormat="1" ht="15.75" customHeight="1">
      <c r="A34" s="47" t="s">
        <v>15</v>
      </c>
      <c r="B34" s="49" t="s">
        <v>78</v>
      </c>
    </row>
    <row r="35" spans="1:2" s="23" customFormat="1" ht="15.75" customHeight="1">
      <c r="A35" s="48"/>
      <c r="B35" s="48"/>
    </row>
    <row r="36" spans="1:2" s="23" customFormat="1" ht="15.75" customHeight="1">
      <c r="A36" s="50" t="s">
        <v>16</v>
      </c>
      <c r="B36" s="52" t="s">
        <v>84</v>
      </c>
    </row>
    <row r="37" spans="1:2" s="23" customFormat="1" ht="15.75" customHeight="1">
      <c r="A37" s="51"/>
      <c r="B37" s="51"/>
    </row>
    <row r="38" spans="1:2" s="23" customFormat="1" ht="15.75" customHeight="1">
      <c r="A38" s="44" t="s">
        <v>17</v>
      </c>
      <c r="B38" s="45" t="s">
        <v>86</v>
      </c>
    </row>
    <row r="39" spans="1:2" ht="15.75" customHeight="1">
      <c r="A39" s="44"/>
      <c r="B39" s="46"/>
    </row>
    <row r="40" spans="1:2" ht="15.75" customHeight="1">
      <c r="A40" s="50" t="s">
        <v>85</v>
      </c>
      <c r="B40" s="52" t="s">
        <v>95</v>
      </c>
    </row>
    <row r="41" spans="1:2" ht="15.75" customHeight="1">
      <c r="A41" s="53"/>
      <c r="B41" s="51"/>
    </row>
    <row r="42" ht="15.75" customHeight="1">
      <c r="B42" s="23"/>
    </row>
  </sheetData>
  <sheetProtection/>
  <mergeCells count="39">
    <mergeCell ref="A1:B1"/>
    <mergeCell ref="A34:A35"/>
    <mergeCell ref="B34:B35"/>
    <mergeCell ref="A22:A23"/>
    <mergeCell ref="B22:B23"/>
    <mergeCell ref="A24:A25"/>
    <mergeCell ref="B24:B25"/>
    <mergeCell ref="A26:A27"/>
    <mergeCell ref="B26:B27"/>
    <mergeCell ref="A16:A17"/>
    <mergeCell ref="B16:B17"/>
    <mergeCell ref="A18:A19"/>
    <mergeCell ref="B18:B19"/>
    <mergeCell ref="A20:A21"/>
    <mergeCell ref="B14:B15"/>
    <mergeCell ref="A2:B2"/>
    <mergeCell ref="B36:B37"/>
    <mergeCell ref="A40:A41"/>
    <mergeCell ref="B40:B41"/>
    <mergeCell ref="A30:A31"/>
    <mergeCell ref="B30:B31"/>
    <mergeCell ref="A32:A33"/>
    <mergeCell ref="B32:B33"/>
    <mergeCell ref="B28:B29"/>
    <mergeCell ref="A38:A39"/>
    <mergeCell ref="B38:B39"/>
    <mergeCell ref="A4:A5"/>
    <mergeCell ref="B4:B5"/>
    <mergeCell ref="A6:A7"/>
    <mergeCell ref="B6:B7"/>
    <mergeCell ref="A8:A9"/>
    <mergeCell ref="B8:B9"/>
    <mergeCell ref="B20:B21"/>
    <mergeCell ref="A10:A11"/>
    <mergeCell ref="B10:B11"/>
    <mergeCell ref="A12:A13"/>
    <mergeCell ref="B12:B13"/>
    <mergeCell ref="A14:A15"/>
    <mergeCell ref="A36:A37"/>
  </mergeCells>
  <printOptions/>
  <pageMargins left="0.7" right="0.7" top="0.75" bottom="0.75" header="0.3" footer="0.3"/>
  <pageSetup fitToHeight="0" fitToWidth="0"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C39"/>
  <sheetViews>
    <sheetView zoomScale="90" zoomScaleNormal="90" zoomScalePageLayoutView="0" workbookViewId="0" topLeftCell="A10">
      <selection activeCell="A26" sqref="A26"/>
    </sheetView>
  </sheetViews>
  <sheetFormatPr defaultColWidth="17.28125" defaultRowHeight="15.75" customHeight="1"/>
  <cols>
    <col min="1" max="1" width="4.7109375" style="0" customWidth="1"/>
    <col min="2" max="2" width="70.7109375" style="0" customWidth="1"/>
    <col min="3" max="3" width="14.7109375" style="0" customWidth="1"/>
    <col min="4" max="6" width="8.7109375" style="0" customWidth="1"/>
  </cols>
  <sheetData>
    <row r="1" spans="1:3" ht="23.25" customHeight="1">
      <c r="A1" s="58" t="s">
        <v>90</v>
      </c>
      <c r="B1" s="59"/>
      <c r="C1" s="59"/>
    </row>
    <row r="2" spans="1:3" ht="14.25" customHeight="1">
      <c r="A2" s="1"/>
      <c r="B2" s="2"/>
      <c r="C2" s="2"/>
    </row>
    <row r="3" spans="1:3" ht="15.75" customHeight="1">
      <c r="A3" s="1"/>
      <c r="B3" s="3" t="s">
        <v>18</v>
      </c>
      <c r="C3" s="2"/>
    </row>
    <row r="4" spans="1:3" ht="15.75" customHeight="1">
      <c r="A4" s="1">
        <v>1</v>
      </c>
      <c r="B4" s="2" t="s">
        <v>19</v>
      </c>
      <c r="C4" s="35"/>
    </row>
    <row r="5" spans="1:3" ht="15.75" customHeight="1">
      <c r="A5" s="1">
        <v>2</v>
      </c>
      <c r="B5" s="32" t="s">
        <v>87</v>
      </c>
      <c r="C5" s="35"/>
    </row>
    <row r="6" spans="1:3" ht="15.75" customHeight="1">
      <c r="A6" s="1">
        <v>3</v>
      </c>
      <c r="B6" s="2" t="s">
        <v>20</v>
      </c>
      <c r="C6" s="35"/>
    </row>
    <row r="7" spans="1:3" ht="15.75" customHeight="1">
      <c r="A7" s="1">
        <v>4</v>
      </c>
      <c r="B7" s="2" t="s">
        <v>21</v>
      </c>
      <c r="C7" s="35"/>
    </row>
    <row r="8" spans="1:3" ht="15.75" customHeight="1">
      <c r="A8" s="1">
        <v>5</v>
      </c>
      <c r="B8" s="2" t="s">
        <v>22</v>
      </c>
      <c r="C8" s="36"/>
    </row>
    <row r="9" spans="1:3" ht="14.25" customHeight="1">
      <c r="A9" s="1"/>
      <c r="B9" s="2"/>
      <c r="C9" s="2"/>
    </row>
    <row r="10" spans="1:3" ht="15.75" customHeight="1">
      <c r="A10" s="1"/>
      <c r="B10" s="3" t="s">
        <v>23</v>
      </c>
      <c r="C10" s="2"/>
    </row>
    <row r="11" spans="1:3" ht="15.75" customHeight="1">
      <c r="A11" s="1">
        <v>6</v>
      </c>
      <c r="B11" s="2" t="s">
        <v>24</v>
      </c>
      <c r="C11" s="37"/>
    </row>
    <row r="12" spans="1:3" ht="15.75" customHeight="1">
      <c r="A12" s="1">
        <v>7</v>
      </c>
      <c r="B12" s="32" t="s">
        <v>88</v>
      </c>
      <c r="C12" s="37"/>
    </row>
    <row r="13" spans="1:3" ht="15.75" customHeight="1">
      <c r="A13" s="1">
        <v>8</v>
      </c>
      <c r="B13" s="2" t="s">
        <v>25</v>
      </c>
      <c r="C13" s="38"/>
    </row>
    <row r="14" spans="1:3" ht="15.75" customHeight="1">
      <c r="A14" s="1">
        <v>9</v>
      </c>
      <c r="B14" s="32" t="s">
        <v>89</v>
      </c>
      <c r="C14" s="38"/>
    </row>
    <row r="15" spans="1:3" ht="15.75" customHeight="1">
      <c r="A15" s="1">
        <v>10</v>
      </c>
      <c r="B15" s="2" t="s">
        <v>26</v>
      </c>
      <c r="C15" s="39"/>
    </row>
    <row r="16" spans="1:3" ht="15.75" customHeight="1">
      <c r="A16" s="1">
        <v>11</v>
      </c>
      <c r="B16" s="32" t="s">
        <v>91</v>
      </c>
      <c r="C16" s="39"/>
    </row>
    <row r="17" spans="1:3" ht="15.75" customHeight="1" thickBot="1">
      <c r="A17" s="1">
        <v>12</v>
      </c>
      <c r="B17" s="32" t="s">
        <v>92</v>
      </c>
      <c r="C17" s="39"/>
    </row>
    <row r="18" spans="1:3" ht="14.25" customHeight="1" thickBot="1">
      <c r="A18" s="1">
        <v>13</v>
      </c>
      <c r="B18" s="33" t="s">
        <v>82</v>
      </c>
      <c r="C18" s="31"/>
    </row>
    <row r="19" spans="1:3" s="26" customFormat="1" ht="14.25" customHeight="1">
      <c r="A19" s="27"/>
      <c r="B19" s="28"/>
      <c r="C19" s="29"/>
    </row>
    <row r="20" spans="1:3" ht="15.75" customHeight="1">
      <c r="A20" s="1"/>
      <c r="B20" s="3" t="s">
        <v>27</v>
      </c>
      <c r="C20" s="2"/>
    </row>
    <row r="21" spans="1:3" ht="15.75" customHeight="1">
      <c r="A21" s="1">
        <v>14</v>
      </c>
      <c r="B21" s="32" t="s">
        <v>93</v>
      </c>
      <c r="C21" s="39"/>
    </row>
    <row r="22" spans="1:3" ht="15.75" customHeight="1" thickBot="1">
      <c r="A22" s="1">
        <v>15</v>
      </c>
      <c r="B22" s="2" t="s">
        <v>28</v>
      </c>
      <c r="C22" s="39"/>
    </row>
    <row r="23" spans="1:3" ht="15" customHeight="1" thickBot="1">
      <c r="A23" s="1">
        <v>16</v>
      </c>
      <c r="B23" s="2" t="s">
        <v>29</v>
      </c>
      <c r="C23" s="35"/>
    </row>
    <row r="24" spans="1:3" ht="15" customHeight="1" thickBot="1">
      <c r="A24" s="1">
        <v>17</v>
      </c>
      <c r="B24" s="32" t="s">
        <v>94</v>
      </c>
      <c r="C24" s="35"/>
    </row>
    <row r="25" spans="1:3" s="26" customFormat="1" ht="15" customHeight="1" thickBot="1">
      <c r="A25" s="27">
        <v>18</v>
      </c>
      <c r="B25" s="34" t="s">
        <v>83</v>
      </c>
      <c r="C25" s="30"/>
    </row>
    <row r="26" spans="1:3" ht="15" customHeight="1" thickBot="1">
      <c r="A26" s="1">
        <v>19</v>
      </c>
      <c r="B26" s="4" t="s">
        <v>30</v>
      </c>
      <c r="C26" s="35"/>
    </row>
    <row r="27" spans="1:3" ht="15" customHeight="1">
      <c r="A27" s="5"/>
      <c r="B27" s="6"/>
      <c r="C27" s="6"/>
    </row>
    <row r="28" spans="1:3" ht="24" customHeight="1">
      <c r="A28" s="60" t="s">
        <v>31</v>
      </c>
      <c r="B28" s="59"/>
      <c r="C28" s="59"/>
    </row>
    <row r="29" spans="1:3" ht="14.25" customHeight="1">
      <c r="A29" s="7"/>
      <c r="B29" s="8"/>
      <c r="C29" s="9"/>
    </row>
    <row r="30" spans="1:3" ht="14.25" customHeight="1">
      <c r="A30" s="10"/>
      <c r="B30" s="11" t="s">
        <v>32</v>
      </c>
      <c r="C30" s="12">
        <f>+Computations!C9</f>
        <v>0</v>
      </c>
    </row>
    <row r="31" spans="1:3" ht="14.25" customHeight="1">
      <c r="A31" s="10"/>
      <c r="B31" s="11" t="s">
        <v>33</v>
      </c>
      <c r="C31" s="13">
        <f>+Computations!C36</f>
        <v>0</v>
      </c>
    </row>
    <row r="32" spans="1:3" ht="14.25" customHeight="1">
      <c r="A32" s="10"/>
      <c r="B32" s="11" t="s">
        <v>34</v>
      </c>
      <c r="C32" s="12">
        <f>+Computations!C38</f>
        <v>0</v>
      </c>
    </row>
    <row r="33" spans="1:3" ht="14.25" customHeight="1">
      <c r="A33" s="10"/>
      <c r="B33" s="14" t="s">
        <v>35</v>
      </c>
      <c r="C33" s="15" t="e">
        <f>+C31/(C12*C14*C15)/C21</f>
        <v>#DIV/0!</v>
      </c>
    </row>
    <row r="34" spans="1:3" ht="14.25" customHeight="1">
      <c r="A34" s="10"/>
      <c r="B34" s="11"/>
      <c r="C34" s="12"/>
    </row>
    <row r="35" spans="1:3" ht="14.25" customHeight="1">
      <c r="A35" s="10"/>
      <c r="B35" s="11" t="s">
        <v>36</v>
      </c>
      <c r="C35" s="12">
        <f>+Computations!D9</f>
        <v>0</v>
      </c>
    </row>
    <row r="36" spans="1:3" ht="14.25" customHeight="1">
      <c r="A36" s="10"/>
      <c r="B36" s="11" t="s">
        <v>37</v>
      </c>
      <c r="C36" s="13">
        <f>+Computations!D36</f>
        <v>0</v>
      </c>
    </row>
    <row r="37" spans="1:3" ht="14.25" customHeight="1">
      <c r="A37" s="10"/>
      <c r="B37" s="11" t="s">
        <v>38</v>
      </c>
      <c r="C37" s="12">
        <f>+Computations!D38</f>
        <v>0</v>
      </c>
    </row>
    <row r="38" spans="1:3" ht="14.25" customHeight="1">
      <c r="A38" s="10"/>
      <c r="B38" s="14" t="s">
        <v>39</v>
      </c>
      <c r="C38" s="15" t="e">
        <f>+C36/(C11*C13*C15)/C22</f>
        <v>#DIV/0!</v>
      </c>
    </row>
    <row r="39" spans="1:3" ht="15" customHeight="1">
      <c r="A39" s="16"/>
      <c r="B39" s="17"/>
      <c r="C39" s="18"/>
    </row>
  </sheetData>
  <sheetProtection/>
  <mergeCells count="2">
    <mergeCell ref="A1:C1"/>
    <mergeCell ref="A28:C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2060"/>
  </sheetPr>
  <dimension ref="A1:G40"/>
  <sheetViews>
    <sheetView zoomScalePageLayoutView="0" workbookViewId="0" topLeftCell="A1">
      <selection activeCell="G26" sqref="G26"/>
    </sheetView>
  </sheetViews>
  <sheetFormatPr defaultColWidth="17.28125" defaultRowHeight="15.75" customHeight="1"/>
  <cols>
    <col min="1" max="1" width="4.7109375" style="0" customWidth="1"/>
    <col min="2" max="2" width="56.7109375" style="0" customWidth="1"/>
    <col min="3" max="4" width="14.7109375" style="0" customWidth="1"/>
    <col min="5" max="6" width="8.7109375" style="0" customWidth="1"/>
  </cols>
  <sheetData>
    <row r="1" spans="1:4" ht="15" customHeight="1">
      <c r="A1" s="2"/>
      <c r="B1" s="2"/>
      <c r="C1" s="19" t="s">
        <v>40</v>
      </c>
      <c r="D1" s="19" t="s">
        <v>41</v>
      </c>
    </row>
    <row r="2" spans="1:4" ht="15" customHeight="1">
      <c r="A2" s="2"/>
      <c r="B2" s="2" t="s">
        <v>42</v>
      </c>
      <c r="C2" s="20"/>
      <c r="D2" s="20"/>
    </row>
    <row r="3" spans="1:4" ht="15" customHeight="1">
      <c r="A3" s="2"/>
      <c r="B3" s="2" t="s">
        <v>43</v>
      </c>
      <c r="C3" s="20">
        <f>+'Inputs and Results'!C14</f>
        <v>0</v>
      </c>
      <c r="D3" s="20">
        <f>+'Inputs and Results'!C13</f>
        <v>0</v>
      </c>
    </row>
    <row r="4" spans="1:4" ht="15" customHeight="1">
      <c r="A4" s="2"/>
      <c r="B4" s="2" t="s">
        <v>44</v>
      </c>
      <c r="C4" s="21">
        <f>+'Inputs and Results'!C12</f>
        <v>0</v>
      </c>
      <c r="D4" s="21">
        <f>+'Inputs and Results'!C11</f>
        <v>0</v>
      </c>
    </row>
    <row r="5" spans="1:4" ht="15" customHeight="1">
      <c r="A5" s="2"/>
      <c r="B5" s="2" t="s">
        <v>45</v>
      </c>
      <c r="C5" s="20">
        <f>+C3*C4</f>
        <v>0</v>
      </c>
      <c r="D5" s="20">
        <f>+D3*D4</f>
        <v>0</v>
      </c>
    </row>
    <row r="6" spans="1:4" ht="15" customHeight="1">
      <c r="A6" s="2"/>
      <c r="B6" s="2" t="s">
        <v>46</v>
      </c>
      <c r="C6" s="22">
        <f>+'Inputs and Results'!C23</f>
        <v>0</v>
      </c>
      <c r="D6" s="22">
        <f>+'Inputs and Results'!C23</f>
        <v>0</v>
      </c>
    </row>
    <row r="7" spans="1:4" ht="15" customHeight="1">
      <c r="A7" s="2"/>
      <c r="B7" s="2" t="s">
        <v>47</v>
      </c>
      <c r="C7" s="20">
        <f>+C6*C5</f>
        <v>0</v>
      </c>
      <c r="D7" s="20">
        <f>+D6*D5</f>
        <v>0</v>
      </c>
    </row>
    <row r="8" spans="1:4" ht="15" customHeight="1">
      <c r="A8" s="2"/>
      <c r="B8" s="2" t="s">
        <v>48</v>
      </c>
      <c r="C8" s="21">
        <f>+'Inputs and Results'!C21</f>
        <v>0</v>
      </c>
      <c r="D8" s="21">
        <f>+'Inputs and Results'!C22</f>
        <v>0</v>
      </c>
    </row>
    <row r="9" spans="1:4" ht="15" customHeight="1">
      <c r="A9" s="2"/>
      <c r="B9" s="2" t="s">
        <v>49</v>
      </c>
      <c r="C9" s="20">
        <f>+C7*C8</f>
        <v>0</v>
      </c>
      <c r="D9" s="20">
        <f>+D7*D8</f>
        <v>0</v>
      </c>
    </row>
    <row r="10" spans="1:4" ht="14.25" customHeight="1">
      <c r="A10" s="2"/>
      <c r="B10" s="2"/>
      <c r="C10" s="20"/>
      <c r="D10" s="20"/>
    </row>
    <row r="11" spans="1:4" ht="15" customHeight="1">
      <c r="A11" s="2"/>
      <c r="B11" s="2" t="s">
        <v>50</v>
      </c>
      <c r="C11" s="20"/>
      <c r="D11" s="20"/>
    </row>
    <row r="12" spans="1:4" ht="15" customHeight="1">
      <c r="A12" s="2"/>
      <c r="B12" s="2" t="s">
        <v>51</v>
      </c>
      <c r="C12" s="20">
        <f>+'Inputs and Results'!C5</f>
        <v>0</v>
      </c>
      <c r="D12" s="20">
        <f>+'Inputs and Results'!C4</f>
        <v>0</v>
      </c>
    </row>
    <row r="13" spans="1:4" ht="15" customHeight="1">
      <c r="A13" s="2"/>
      <c r="B13" s="2" t="s">
        <v>52</v>
      </c>
      <c r="C13" s="20">
        <f>+C12*'Inputs and Results'!C8</f>
        <v>0</v>
      </c>
      <c r="D13" s="20">
        <f>+D12*'Inputs and Results'!C8</f>
        <v>0</v>
      </c>
    </row>
    <row r="14" spans="1:4" ht="15" customHeight="1">
      <c r="A14" s="2"/>
      <c r="B14" s="2" t="s">
        <v>53</v>
      </c>
      <c r="C14" s="21">
        <f>+'Inputs and Results'!C24</f>
        <v>0</v>
      </c>
      <c r="D14" s="21">
        <f>+'Inputs and Results'!C25</f>
        <v>0</v>
      </c>
    </row>
    <row r="15" spans="1:4" ht="15" customHeight="1">
      <c r="A15" s="2"/>
      <c r="B15" s="2" t="s">
        <v>54</v>
      </c>
      <c r="C15" s="20">
        <f>+SUM(C12:C14)</f>
        <v>0</v>
      </c>
      <c r="D15" s="20">
        <f>+SUM(D12:D14)</f>
        <v>0</v>
      </c>
    </row>
    <row r="16" spans="1:7" ht="14.25" customHeight="1">
      <c r="A16" s="2"/>
      <c r="B16" s="2"/>
      <c r="C16" s="20"/>
      <c r="D16" s="20"/>
      <c r="G16" t="s">
        <v>74</v>
      </c>
    </row>
    <row r="17" spans="1:4" ht="15" customHeight="1">
      <c r="A17" s="2"/>
      <c r="B17" s="2" t="s">
        <v>55</v>
      </c>
      <c r="C17" s="20"/>
      <c r="D17" s="20"/>
    </row>
    <row r="18" spans="1:7" ht="15" customHeight="1">
      <c r="A18" s="2"/>
      <c r="B18" s="2" t="s">
        <v>56</v>
      </c>
      <c r="C18" s="20">
        <f>+'Inputs and Results'!C6</f>
        <v>0</v>
      </c>
      <c r="D18" s="20">
        <f>+'Inputs and Results'!C6</f>
        <v>0</v>
      </c>
      <c r="G18" t="s">
        <v>74</v>
      </c>
    </row>
    <row r="19" spans="1:4" ht="15" customHeight="1">
      <c r="A19" s="2"/>
      <c r="B19" s="2" t="s">
        <v>57</v>
      </c>
      <c r="C19" s="20">
        <f>+C18/2080</f>
        <v>0</v>
      </c>
      <c r="D19" s="20">
        <f>+D18/2080</f>
        <v>0</v>
      </c>
    </row>
    <row r="20" spans="1:4" ht="15" customHeight="1">
      <c r="A20" s="2"/>
      <c r="B20" s="2" t="s">
        <v>58</v>
      </c>
      <c r="C20" s="21">
        <f>+'Inputs and Results'!C16*52</f>
        <v>0</v>
      </c>
      <c r="D20" s="21">
        <f>+'Inputs and Results'!C18*52</f>
        <v>0</v>
      </c>
    </row>
    <row r="21" spans="1:4" ht="15" customHeight="1">
      <c r="A21" s="2"/>
      <c r="B21" s="2" t="s">
        <v>59</v>
      </c>
      <c r="C21" s="20">
        <f>+C20*C19</f>
        <v>0</v>
      </c>
      <c r="D21" s="20">
        <f>+D20*D19</f>
        <v>0</v>
      </c>
    </row>
    <row r="22" spans="1:4" ht="15" customHeight="1">
      <c r="A22" s="2"/>
      <c r="B22" s="2" t="s">
        <v>60</v>
      </c>
      <c r="C22" s="21">
        <f>+C21*'Inputs and Results'!C8</f>
        <v>0</v>
      </c>
      <c r="D22" s="21">
        <f>+D21*'Inputs and Results'!C8</f>
        <v>0</v>
      </c>
    </row>
    <row r="23" spans="1:4" ht="15" customHeight="1">
      <c r="A23" s="2"/>
      <c r="B23" s="2" t="s">
        <v>61</v>
      </c>
      <c r="C23" s="20">
        <f>+C22+C21</f>
        <v>0</v>
      </c>
      <c r="D23" s="20">
        <f>+D22+D21</f>
        <v>0</v>
      </c>
    </row>
    <row r="24" spans="1:4" ht="14.25" customHeight="1">
      <c r="A24" s="2"/>
      <c r="B24" s="2"/>
      <c r="C24" s="20"/>
      <c r="D24" s="20"/>
    </row>
    <row r="25" spans="1:4" ht="14.25" customHeight="1">
      <c r="A25" s="2"/>
      <c r="B25" s="2" t="s">
        <v>62</v>
      </c>
      <c r="C25" s="20">
        <f>+'Inputs and Results'!C7</f>
        <v>0</v>
      </c>
      <c r="D25" s="20">
        <v>0</v>
      </c>
    </row>
    <row r="26" spans="1:4" ht="14.25" customHeight="1">
      <c r="A26" s="2"/>
      <c r="B26" s="2" t="s">
        <v>63</v>
      </c>
      <c r="C26" s="20">
        <f>+C25/2080</f>
        <v>0</v>
      </c>
      <c r="D26" s="20">
        <v>0</v>
      </c>
    </row>
    <row r="27" spans="1:4" ht="14.25" customHeight="1">
      <c r="A27" s="2"/>
      <c r="B27" s="2" t="s">
        <v>64</v>
      </c>
      <c r="C27" s="21">
        <f>+'Inputs and Results'!C17*52</f>
        <v>0</v>
      </c>
      <c r="D27" s="21">
        <v>0</v>
      </c>
    </row>
    <row r="28" spans="1:4" ht="14.25" customHeight="1">
      <c r="A28" s="2"/>
      <c r="B28" s="2" t="s">
        <v>65</v>
      </c>
      <c r="C28" s="20">
        <f>+C27*C26</f>
        <v>0</v>
      </c>
      <c r="D28" s="20">
        <f>+D27*D26</f>
        <v>0</v>
      </c>
    </row>
    <row r="29" spans="1:4" ht="14.25" customHeight="1">
      <c r="A29" s="2"/>
      <c r="B29" s="2" t="s">
        <v>66</v>
      </c>
      <c r="C29" s="21">
        <f>+C28*'Inputs and Results'!C8</f>
        <v>0</v>
      </c>
      <c r="D29" s="21">
        <f>+D28*'Inputs and Results'!C8</f>
        <v>0</v>
      </c>
    </row>
    <row r="30" spans="1:4" ht="14.25" customHeight="1">
      <c r="A30" s="2"/>
      <c r="B30" s="2" t="s">
        <v>67</v>
      </c>
      <c r="C30" s="20">
        <f>+C29+C28</f>
        <v>0</v>
      </c>
      <c r="D30" s="20">
        <f>+D29+D28</f>
        <v>0</v>
      </c>
    </row>
    <row r="31" spans="1:4" ht="14.25" customHeight="1">
      <c r="A31" s="2"/>
      <c r="B31" s="2"/>
      <c r="C31" s="20"/>
      <c r="D31" s="20"/>
    </row>
    <row r="32" spans="1:4" ht="14.25" customHeight="1">
      <c r="A32" s="2"/>
      <c r="B32" s="2" t="s">
        <v>68</v>
      </c>
      <c r="C32" s="20">
        <f>+'Inputs and Results'!C21</f>
        <v>0</v>
      </c>
      <c r="D32" s="20">
        <f>+'Inputs and Results'!C22</f>
        <v>0</v>
      </c>
    </row>
    <row r="33" spans="1:4" ht="14.25" customHeight="1">
      <c r="A33" s="2"/>
      <c r="B33" s="2"/>
      <c r="C33" s="20"/>
      <c r="D33" s="20"/>
    </row>
    <row r="34" spans="1:4" ht="14.25" customHeight="1">
      <c r="A34" s="2"/>
      <c r="B34" s="2" t="s">
        <v>69</v>
      </c>
      <c r="C34" s="21">
        <f>+'Inputs and Results'!C26</f>
        <v>0</v>
      </c>
      <c r="D34" s="21">
        <v>0</v>
      </c>
    </row>
    <row r="35" spans="1:4" ht="14.25" customHeight="1">
      <c r="A35" s="2"/>
      <c r="B35" s="2" t="s">
        <v>70</v>
      </c>
      <c r="C35" s="20"/>
      <c r="D35" s="20"/>
    </row>
    <row r="36" spans="1:4" ht="14.25" customHeight="1">
      <c r="A36" s="2"/>
      <c r="B36" s="2" t="s">
        <v>71</v>
      </c>
      <c r="C36" s="21">
        <f>+C34+(C15+C23+C30)*C32</f>
        <v>0</v>
      </c>
      <c r="D36" s="21">
        <f>+D34+(D15+D23+D30)*D32</f>
        <v>0</v>
      </c>
    </row>
    <row r="37" spans="1:4" ht="14.25" customHeight="1">
      <c r="A37" s="2"/>
      <c r="B37" s="2"/>
      <c r="C37" s="20"/>
      <c r="D37" s="20"/>
    </row>
    <row r="38" spans="1:4" ht="14.25" customHeight="1">
      <c r="A38" s="2"/>
      <c r="B38" s="2" t="s">
        <v>72</v>
      </c>
      <c r="C38" s="20">
        <f>+C9-C36</f>
        <v>0</v>
      </c>
      <c r="D38" s="20">
        <f>+D9-D36</f>
        <v>0</v>
      </c>
    </row>
    <row r="39" spans="1:4" ht="14.25" customHeight="1">
      <c r="A39" s="2"/>
      <c r="B39" s="2"/>
      <c r="C39" s="20"/>
      <c r="D39" s="20"/>
    </row>
    <row r="40" spans="1:4" ht="14.25" customHeight="1">
      <c r="A40" s="2"/>
      <c r="B40" s="2" t="s">
        <v>73</v>
      </c>
      <c r="C40" s="20">
        <f>+C5*'Inputs and Results'!C15</f>
        <v>0</v>
      </c>
      <c r="D40" s="20">
        <f>+D5*'Inputs and Results'!C15</f>
        <v>0</v>
      </c>
    </row>
  </sheetData>
  <sheetProtection password="EE86"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Goodstadt,Noel</dc:creator>
  <cp:keywords/>
  <dc:description/>
  <cp:lastModifiedBy>Harrington, Kendra</cp:lastModifiedBy>
  <cp:lastPrinted>2014-09-02T14:40:19Z</cp:lastPrinted>
  <dcterms:created xsi:type="dcterms:W3CDTF">2014-09-02T02:14:46Z</dcterms:created>
  <dcterms:modified xsi:type="dcterms:W3CDTF">2018-10-18T14:35:45Z</dcterms:modified>
  <cp:category/>
  <cp:version/>
  <cp:contentType/>
  <cp:contentStatus/>
</cp:coreProperties>
</file>